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65" i="1"/>
  <c r="J37"/>
  <c r="J33"/>
  <c r="J39"/>
  <c r="H39" s="1"/>
  <c r="H37"/>
  <c r="H33"/>
  <c r="J68" l="1"/>
  <c r="J62"/>
  <c r="H13" l="1"/>
  <c r="H14"/>
  <c r="H12"/>
</calcChain>
</file>

<file path=xl/sharedStrings.xml><?xml version="1.0" encoding="utf-8"?>
<sst xmlns="http://schemas.openxmlformats.org/spreadsheetml/2006/main" count="180" uniqueCount="140">
  <si>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</si>
  <si>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</si>
  <si>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</si>
  <si>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</si>
  <si>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</si>
  <si>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</si>
  <si>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</si>
  <si>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</si>
  <si>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</si>
  <si>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</si>
  <si>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</si>
  <si>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</si>
  <si>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</si>
  <si>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</si>
  <si>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</si>
  <si>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</si>
  <si>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</si>
  <si>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</si>
  <si>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</si>
  <si>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</si>
  <si>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</si>
  <si>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</si>
  <si>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</si>
  <si>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</si>
  <si>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</si>
  <si>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</si>
  <si>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</si>
  <si>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</si>
  <si>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</si>
  <si>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</si>
  <si>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</si>
  <si>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</si>
  <si>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</si>
  <si>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</si>
  <si>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</si>
  <si>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</si>
  <si>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</si>
  <si>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</si>
  <si>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</si>
  <si>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</si>
  <si>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</si>
  <si>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</si>
  <si>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</si>
  <si>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</si>
  <si>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</si>
  <si>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</si>
  <si>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</si>
  <si>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</si>
  <si>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</si>
  <si>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</si>
  <si>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</si>
  <si>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</si>
  <si>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</si>
  <si>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</si>
  <si>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</si>
  <si>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</si>
  <si>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</si>
  <si>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</si>
  <si>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</si>
  <si>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</si>
  <si>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</si>
  <si>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</si>
  <si>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</si>
  <si>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</si>
  <si>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</si>
  <si>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</si>
  <si>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</si>
  <si>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</si>
  <si>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</si>
  <si>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</si>
  <si>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</si>
  <si>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</si>
  <si>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</si>
  <si>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</si>
  <si>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</si>
  <si>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</si>
  <si>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</si>
  <si>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</si>
  <si>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</si>
  <si>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</si>
  <si>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</si>
  <si>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</si>
  <si>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</si>
  <si>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</si>
  <si>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</si>
  <si>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</si>
  <si>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</si>
  <si>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</si>
  <si>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</si>
  <si>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</si>
  <si>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</si>
  <si>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</si>
  <si>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</si>
  <si>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ԲԸՀ ԸՆԹԱՑԱԿԱՐԳՈՎ ԿՆՔՎԱԾ ՊԱՅՄԱՆԱԳՐԻ ՄԱՍԻՆ</t>
  </si>
  <si>
    <t>Մերժված հայտեր չկան:</t>
  </si>
  <si>
    <t>ԲԸՀ ԸՆԹԱՑԱԿԱՐԳԻ ԾԱԾԿԱԳԻՐԸ՝ ՀՀ ԿԱ Ո-ԲԸՀԱՊՁԲ-2016/ՌՏ/ՃՈ</t>
  </si>
  <si>
    <t>Պատվիրատուն` ՀՀ ԿԱ ոստիկանությունը, որը գտնվում է Նալբանդյան 130 հասցեում, ստորև ներկայացնում է ՀՀ ԿԱ Ո-ԲԸՀԱՊՁԲ-2016/ՌՏ/ՃՈ ծածկագրով հայտարարված ԲԸՀ ընթացակարգի արդյունքում կնքված պայմանագրի /երի/ մասին տեղեկատվությունը։</t>
  </si>
  <si>
    <t>հատ</t>
  </si>
  <si>
    <t>Ա/Ձ Վարդան Ասատրյան</t>
  </si>
  <si>
    <t>Ա/Ձ Ռուզաննա Գրիգորյան</t>
  </si>
  <si>
    <t>&lt;&lt;Լեգիոն 9&gt;&gt; ՍՊԸ</t>
  </si>
  <si>
    <t>ք. Երևան, Հալաբյան 31 շենք, բն.10
Հեռ. (091) 24 34 90</t>
  </si>
  <si>
    <t>/89523544/</t>
  </si>
  <si>
    <t>/1570021450410100/</t>
  </si>
  <si>
    <t>vardan.asatryan.80@mail.ru</t>
  </si>
  <si>
    <t>Ազդանշանային համակարգ</t>
  </si>
  <si>
    <t xml:space="preserve">Հսկման սարքեր </t>
  </si>
  <si>
    <t>Տեսակը` TBD-GA-20001M կամ համարժեքը.
1. Լույսաին համակարգի կոնֆիգուրացիան.
- Լուսաարձակումը երկկողմանի` առջևից և հետևից: 
-  8 լրակազմով, յուրաքանչյուրը`  5 Վտ առկայծվող լույսաճառագայթող դիոդներով (LED),ուղղորդող կողաին 2 LED-ով, յուրաքանչյուրը  1 Վտ հզորությամբ:</t>
  </si>
  <si>
    <t>Գնման առարկա է հանդիսանում ՀՀ ոստիկանության ճանապարհային ոստիկանություն ծառայությունում շահագործվող ՃԵԿ-ի խախտումների նկարահանման և տեսաձայնագրման համար պարեկային ավտոմոբիլների համար համակարգով նախատեսված համապատասխան տեխնիկական միջոցներից կազմված և համակցված համակարգի ձեռք բերումը։ Պարեկային   ավտոմոբիլներում   տեղադրվող   տեխնիկական   միջոցներից   կազմված և համակցված համակարգը պետք է բավարարի համակարգում շարժական (ավտոմոբիլային) աշխատատեղին ներկայացվող պահանջներին.</t>
  </si>
  <si>
    <t>ՀՀ &lt;&lt;Գնումների մասին&gt;&gt; օրենքի 20-րդ հոդվածի 3-րդ կետի 2-րդ ենթակետ</t>
  </si>
  <si>
    <t>Օ7</t>
  </si>
  <si>
    <t>20.12.2016թ.</t>
  </si>
  <si>
    <t>&lt;&lt;Ալիկանտե&gt;&gt; ՍՊԸ</t>
  </si>
  <si>
    <t>&lt;&lt;Էյչ Գրուպ&gt;&gt; ՍՊԸ</t>
  </si>
  <si>
    <t>Գնման ընթացակարգում կիրառվել են Գնումների ոլորտը կարգավորող օրենսդրությամբ նախատեսված բանակցություններ գների նվազեցման նպատակով, ինչի արդյունքում 2-րդ չափաբաժնի համար Ա/Ձ Ռուզաննա Գրիգորյանն առաջարկել է 52000000 (հիսուներկու միլիոն) ՀՀ դրամ, իսկ 3-րդ չափաբաժնի համար Ա/Ձ Վարդան Ասատրյանն առաջարկել է 112800000 (մեկ հարյուր տասներկու միլիոն ութ հարյուր հազար) ՀՀ դրամ:</t>
  </si>
  <si>
    <t>24.01.2017թ.</t>
  </si>
  <si>
    <t>09.03.2017թ.</t>
  </si>
  <si>
    <t>27.02.2017թ.</t>
  </si>
  <si>
    <t>17.02.2017թ.</t>
  </si>
  <si>
    <t>13.03.2017թ.</t>
  </si>
  <si>
    <t>22.03.2017թ.</t>
  </si>
  <si>
    <t>ՀՀ ԿԱ Ո-ԲԸՀԱՊՁԲ-1-2017/Ս</t>
  </si>
  <si>
    <t>25.12.2017թ.</t>
  </si>
  <si>
    <t>Ծրագիր` 03.01.01.07</t>
  </si>
  <si>
    <t>ՀՀ ԿԱ Ո-ԲԸՀԱՊՁԲ-2-2017/Ս</t>
  </si>
  <si>
    <t>ՀՀ ԿԱ Ո-ԲԸՀԱՊՁԲ-3-2017/Ս</t>
  </si>
  <si>
    <t>/1570012604290100/</t>
  </si>
  <si>
    <t>/01014536/</t>
  </si>
  <si>
    <t>alikante60@mail.ru</t>
  </si>
  <si>
    <t>«ԱԼԻԿԱՆՏԵ» ՍՊԸ</t>
  </si>
  <si>
    <t>Ք.Երևան, Լեփսիուսի 4 շ., բն.9
Հեռ. (096) 030406</t>
  </si>
  <si>
    <t>/1570013729350100/</t>
  </si>
  <si>
    <t>/02605266/</t>
  </si>
  <si>
    <t>ruzzanna.grigoryan@mail.ru</t>
  </si>
  <si>
    <t xml:space="preserve"> Ք.Երևան, Դրոյի 10 շ.,բն.8
Հեռ. (055) 091826 </t>
  </si>
  <si>
    <t>Չկայացած չափաբաժիններ չկան:</t>
  </si>
  <si>
    <t>БИНАР հսկման սարք</t>
  </si>
  <si>
    <t>TBD-GA-20001M</t>
  </si>
  <si>
    <t>БИНАР տեսահսկման սարք, DWR արխիվացման համակարգ (հավաքածու)</t>
  </si>
  <si>
    <t>Գնման առարկա է հանդիսանում ՀՀ ոստիկանության ճանապարհային ոստիկանություն ծառայությունում շահագործվող ՃԵԿ-ի խախտումների նկարահանման և արձանագրման համար պարեկային ավտոմոբիլների համար համակարգով նախատեսված համապատասխան սարքավորման ձեռք բերումը։ Պարեկային   ավտոմոբիլներում   տեղադրվող   տեխնիկական   միջոցներից   կազմված սարքավորումը պետք է բավարարի համակարգում շարժական (ավտոմոբիլային) աշխատատեղին ներկայացվող պահանջներին.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</si>
</sst>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10"/>
      <name val="Arial"/>
      <family val="2"/>
      <charset val="204"/>
    </font>
    <font>
      <sz val="10"/>
      <color theme="0"/>
      <name val="GHEA Grapalat"/>
      <family val="3"/>
    </font>
    <font>
      <u/>
      <sz val="7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8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" fontId="15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9" fillId="0" borderId="1" xfId="1" applyFont="1" applyBorder="1" applyAlignment="1" applyProtection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5" fillId="0" borderId="7" xfId="2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4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9" fillId="0" borderId="5" xfId="1" applyFont="1" applyBorder="1" applyAlignment="1" applyProtection="1">
      <alignment horizontal="center" vertical="center"/>
    </xf>
    <xf numFmtId="0" fontId="18" fillId="0" borderId="1" xfId="1" applyFont="1" applyBorder="1" applyAlignment="1" applyProtection="1">
      <alignment horizontal="center" vertical="center"/>
    </xf>
    <xf numFmtId="0" fontId="18" fillId="0" borderId="1" xfId="1" applyFont="1" applyBorder="1" applyAlignment="1" applyProtection="1">
      <alignment horizontal="center" vertical="center" wrapText="1"/>
    </xf>
  </cellXfs>
  <cellStyles count="3">
    <cellStyle name="Hyperlink" xfId="1" builtinId="8"/>
    <cellStyle name="Normal" xfId="0" builtinId="0"/>
    <cellStyle name="Normal 10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alikante60@mail.ru" TargetMode="External"/><Relationship Id="rId2" Type="http://schemas.openxmlformats.org/officeDocument/2006/relationships/hyperlink" Target="mailto:vardan.asatryan.80@mail.ru" TargetMode="External"/><Relationship Id="rId1" Type="http://schemas.openxmlformats.org/officeDocument/2006/relationships/hyperlink" Target="mailto:police-gnumner@rambler.r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ruzzanna.grigoryan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8"/>
  <sheetViews>
    <sheetView tabSelected="1" topLeftCell="A67" zoomScale="120" zoomScaleNormal="120" workbookViewId="0">
      <selection activeCell="B80" sqref="B80:J80"/>
    </sheetView>
  </sheetViews>
  <sheetFormatPr defaultColWidth="9.140625"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10" width="31.5703125" style="1" customWidth="1"/>
    <col min="11" max="11" width="10.5703125" style="1" bestFit="1" customWidth="1"/>
    <col min="12" max="16384" width="9.140625" style="1"/>
  </cols>
  <sheetData>
    <row r="1" spans="1:11" ht="17.25">
      <c r="A1" s="160" t="s">
        <v>9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1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160" t="s">
        <v>93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160" t="s">
        <v>95</v>
      </c>
      <c r="B5" s="160"/>
      <c r="C5" s="160"/>
      <c r="D5" s="160"/>
      <c r="E5" s="160"/>
      <c r="F5" s="160"/>
      <c r="G5" s="160"/>
      <c r="H5" s="160"/>
      <c r="I5" s="160"/>
      <c r="J5" s="160"/>
    </row>
    <row r="6" spans="1:11" ht="42" customHeight="1">
      <c r="A6" s="161" t="s">
        <v>96</v>
      </c>
      <c r="B6" s="161"/>
      <c r="C6" s="161"/>
      <c r="D6" s="161"/>
      <c r="E6" s="161"/>
      <c r="F6" s="161"/>
      <c r="G6" s="161"/>
      <c r="H6" s="161"/>
      <c r="I6" s="161"/>
      <c r="J6" s="161"/>
    </row>
    <row r="7" spans="1:11" ht="12.75" customHeight="1">
      <c r="B7" s="77" t="s">
        <v>1</v>
      </c>
      <c r="C7" s="78"/>
      <c r="D7" s="78"/>
      <c r="E7" s="78"/>
      <c r="F7" s="78"/>
      <c r="G7" s="78"/>
      <c r="H7" s="78"/>
      <c r="I7" s="78"/>
      <c r="J7" s="79"/>
    </row>
    <row r="8" spans="1:11" ht="11.25" customHeight="1">
      <c r="B8" s="93" t="s">
        <v>2</v>
      </c>
      <c r="C8" s="93" t="s">
        <v>3</v>
      </c>
      <c r="D8" s="93" t="s">
        <v>4</v>
      </c>
      <c r="E8" s="77" t="s">
        <v>5</v>
      </c>
      <c r="F8" s="79"/>
      <c r="G8" s="77" t="s">
        <v>6</v>
      </c>
      <c r="H8" s="79"/>
      <c r="I8" s="97" t="s">
        <v>7</v>
      </c>
      <c r="J8" s="93" t="s">
        <v>83</v>
      </c>
    </row>
    <row r="9" spans="1:11" ht="10.5" customHeight="1">
      <c r="B9" s="94"/>
      <c r="C9" s="94"/>
      <c r="D9" s="94"/>
      <c r="E9" s="167" t="s">
        <v>82</v>
      </c>
      <c r="F9" s="88" t="s">
        <v>0</v>
      </c>
      <c r="G9" s="77" t="s">
        <v>8</v>
      </c>
      <c r="H9" s="79"/>
      <c r="I9" s="164"/>
      <c r="J9" s="94"/>
    </row>
    <row r="10" spans="1:11" ht="12.75" customHeight="1">
      <c r="B10" s="94"/>
      <c r="C10" s="94"/>
      <c r="D10" s="94"/>
      <c r="E10" s="168"/>
      <c r="F10" s="89"/>
      <c r="G10" s="165" t="s">
        <v>82</v>
      </c>
      <c r="H10" s="93" t="s">
        <v>0</v>
      </c>
      <c r="I10" s="164"/>
      <c r="J10" s="94"/>
    </row>
    <row r="11" spans="1:11" ht="12.75" customHeight="1">
      <c r="B11" s="94"/>
      <c r="C11" s="94"/>
      <c r="D11" s="94"/>
      <c r="E11" s="168"/>
      <c r="F11" s="89"/>
      <c r="G11" s="166"/>
      <c r="H11" s="94"/>
      <c r="I11" s="164"/>
      <c r="J11" s="95"/>
    </row>
    <row r="12" spans="1:11" s="7" customFormat="1" ht="64.5" customHeight="1">
      <c r="B12" s="36">
        <v>1</v>
      </c>
      <c r="C12" s="5" t="s">
        <v>105</v>
      </c>
      <c r="D12" s="69" t="s">
        <v>97</v>
      </c>
      <c r="E12" s="9"/>
      <c r="F12" s="47">
        <v>70</v>
      </c>
      <c r="G12" s="42"/>
      <c r="H12" s="44">
        <f>F12*K12</f>
        <v>26950000</v>
      </c>
      <c r="I12" s="8" t="s">
        <v>107</v>
      </c>
      <c r="J12" s="11" t="s">
        <v>137</v>
      </c>
      <c r="K12" s="48">
        <v>385000</v>
      </c>
    </row>
    <row r="13" spans="1:11" s="7" customFormat="1" ht="102.75" customHeight="1">
      <c r="B13" s="36">
        <v>2</v>
      </c>
      <c r="C13" s="5" t="s">
        <v>106</v>
      </c>
      <c r="D13" s="69" t="s">
        <v>97</v>
      </c>
      <c r="E13" s="9"/>
      <c r="F13" s="47">
        <v>20</v>
      </c>
      <c r="G13" s="44"/>
      <c r="H13" s="46">
        <f>F13*K13</f>
        <v>52000000</v>
      </c>
      <c r="I13" s="8" t="s">
        <v>139</v>
      </c>
      <c r="J13" s="11" t="s">
        <v>136</v>
      </c>
      <c r="K13" s="48">
        <v>2600000</v>
      </c>
    </row>
    <row r="14" spans="1:11" s="7" customFormat="1" ht="111" customHeight="1">
      <c r="B14" s="43">
        <v>3</v>
      </c>
      <c r="C14" s="5" t="s">
        <v>106</v>
      </c>
      <c r="D14" s="69" t="s">
        <v>97</v>
      </c>
      <c r="E14" s="9"/>
      <c r="F14" s="47">
        <v>40</v>
      </c>
      <c r="G14" s="42"/>
      <c r="H14" s="46">
        <f>F14*K14</f>
        <v>112800000</v>
      </c>
      <c r="I14" s="8" t="s">
        <v>108</v>
      </c>
      <c r="J14" s="11" t="s">
        <v>138</v>
      </c>
      <c r="K14" s="48">
        <v>2820000</v>
      </c>
    </row>
    <row r="15" spans="1:11" ht="9.75" customHeight="1">
      <c r="B15" s="162"/>
      <c r="C15" s="163"/>
      <c r="D15" s="162"/>
      <c r="E15" s="163"/>
      <c r="F15" s="162"/>
      <c r="G15" s="162"/>
      <c r="H15" s="162"/>
      <c r="I15" s="163"/>
      <c r="J15" s="162"/>
    </row>
    <row r="16" spans="1:11" ht="15" customHeight="1">
      <c r="B16" s="91" t="s">
        <v>10</v>
      </c>
      <c r="C16" s="96"/>
      <c r="D16" s="96"/>
      <c r="E16" s="96"/>
      <c r="F16" s="92"/>
      <c r="G16" s="77" t="s">
        <v>109</v>
      </c>
      <c r="H16" s="78"/>
      <c r="I16" s="78"/>
      <c r="J16" s="79"/>
    </row>
    <row r="17" spans="2:10" ht="9.75" customHeight="1">
      <c r="B17" s="105"/>
      <c r="C17" s="106"/>
      <c r="D17" s="106"/>
      <c r="E17" s="106"/>
      <c r="F17" s="106"/>
      <c r="G17" s="106"/>
      <c r="H17" s="106"/>
      <c r="I17" s="106"/>
      <c r="J17" s="107"/>
    </row>
    <row r="18" spans="2:10" ht="15" customHeight="1">
      <c r="B18" s="133" t="s">
        <v>11</v>
      </c>
      <c r="C18" s="134"/>
      <c r="D18" s="134"/>
      <c r="E18" s="134"/>
      <c r="F18" s="134"/>
      <c r="G18" s="134"/>
      <c r="H18" s="134"/>
      <c r="I18" s="134"/>
      <c r="J18" s="135"/>
    </row>
    <row r="19" spans="2:10" ht="13.5" customHeight="1">
      <c r="B19" s="111" t="s">
        <v>12</v>
      </c>
      <c r="C19" s="111"/>
      <c r="D19" s="111" t="s">
        <v>13</v>
      </c>
      <c r="E19" s="111"/>
      <c r="F19" s="18" t="s">
        <v>14</v>
      </c>
      <c r="G19" s="18" t="s">
        <v>15</v>
      </c>
      <c r="H19" s="29" t="s">
        <v>16</v>
      </c>
      <c r="I19" s="136" t="s">
        <v>17</v>
      </c>
      <c r="J19" s="137"/>
    </row>
    <row r="20" spans="2:10" ht="13.5" customHeight="1">
      <c r="B20" s="117" t="s">
        <v>81</v>
      </c>
      <c r="C20" s="117"/>
      <c r="D20" s="117" t="s">
        <v>52</v>
      </c>
      <c r="E20" s="117"/>
      <c r="F20" s="35" t="s">
        <v>52</v>
      </c>
      <c r="G20" s="35" t="s">
        <v>110</v>
      </c>
      <c r="H20" s="38"/>
      <c r="I20" s="117" t="s">
        <v>53</v>
      </c>
      <c r="J20" s="117"/>
    </row>
    <row r="21" spans="2:10" ht="11.25" customHeight="1">
      <c r="B21" s="105"/>
      <c r="C21" s="106"/>
      <c r="D21" s="106"/>
      <c r="E21" s="106"/>
      <c r="F21" s="106"/>
      <c r="G21" s="106"/>
      <c r="H21" s="106"/>
      <c r="I21" s="106"/>
      <c r="J21" s="107"/>
    </row>
    <row r="22" spans="2:10" ht="16.5" customHeight="1">
      <c r="B22" s="82" t="s">
        <v>18</v>
      </c>
      <c r="C22" s="82"/>
      <c r="D22" s="82"/>
      <c r="E22" s="82"/>
      <c r="F22" s="82"/>
      <c r="G22" s="136" t="s">
        <v>111</v>
      </c>
      <c r="H22" s="138"/>
      <c r="I22" s="138"/>
      <c r="J22" s="139"/>
    </row>
    <row r="23" spans="2:10" ht="13.5" customHeight="1">
      <c r="B23" s="115" t="s">
        <v>69</v>
      </c>
      <c r="C23" s="116"/>
      <c r="D23" s="116"/>
      <c r="E23" s="116"/>
      <c r="F23" s="116"/>
      <c r="G23" s="145"/>
      <c r="H23" s="146"/>
      <c r="I23" s="146"/>
      <c r="J23" s="147"/>
    </row>
    <row r="24" spans="2:10" ht="24" customHeight="1">
      <c r="B24" s="115" t="s">
        <v>21</v>
      </c>
      <c r="C24" s="116"/>
      <c r="D24" s="116"/>
      <c r="E24" s="116"/>
      <c r="F24" s="125"/>
      <c r="G24" s="27"/>
      <c r="H24" s="5" t="s">
        <v>19</v>
      </c>
      <c r="I24" s="121" t="s">
        <v>20</v>
      </c>
      <c r="J24" s="122"/>
    </row>
    <row r="25" spans="2:10" ht="13.5" customHeight="1">
      <c r="B25" s="126"/>
      <c r="C25" s="127"/>
      <c r="D25" s="127"/>
      <c r="E25" s="127"/>
      <c r="F25" s="128"/>
      <c r="G25" s="28">
        <v>1</v>
      </c>
      <c r="H25" s="9"/>
      <c r="I25" s="118"/>
      <c r="J25" s="119"/>
    </row>
    <row r="26" spans="2:10" ht="13.5" customHeight="1">
      <c r="B26" s="105"/>
      <c r="C26" s="106"/>
      <c r="D26" s="106"/>
      <c r="E26" s="106"/>
      <c r="F26" s="106"/>
      <c r="G26" s="106"/>
      <c r="H26" s="106"/>
      <c r="I26" s="106"/>
      <c r="J26" s="107"/>
    </row>
    <row r="27" spans="2:10" ht="13.5" customHeight="1">
      <c r="B27" s="144" t="s">
        <v>22</v>
      </c>
      <c r="C27" s="129" t="s">
        <v>23</v>
      </c>
      <c r="D27" s="130"/>
      <c r="E27" s="140" t="s">
        <v>24</v>
      </c>
      <c r="F27" s="140"/>
      <c r="G27" s="140"/>
      <c r="H27" s="140"/>
      <c r="I27" s="140"/>
      <c r="J27" s="140"/>
    </row>
    <row r="28" spans="2:10" ht="13.5" customHeight="1">
      <c r="B28" s="144"/>
      <c r="C28" s="131"/>
      <c r="D28" s="132"/>
      <c r="E28" s="141" t="s">
        <v>25</v>
      </c>
      <c r="F28" s="142"/>
      <c r="G28" s="142"/>
      <c r="H28" s="142"/>
      <c r="I28" s="142"/>
      <c r="J28" s="143"/>
    </row>
    <row r="29" spans="2:10" ht="13.5" customHeight="1">
      <c r="B29" s="144"/>
      <c r="C29" s="131"/>
      <c r="D29" s="132"/>
      <c r="E29" s="124" t="s">
        <v>26</v>
      </c>
      <c r="F29" s="124"/>
      <c r="G29" s="123" t="s">
        <v>27</v>
      </c>
      <c r="H29" s="123"/>
      <c r="I29" s="120" t="s">
        <v>28</v>
      </c>
      <c r="J29" s="120"/>
    </row>
    <row r="30" spans="2:10" ht="36.75" customHeight="1">
      <c r="B30" s="144"/>
      <c r="C30" s="131"/>
      <c r="D30" s="132"/>
      <c r="E30" s="24" t="s">
        <v>82</v>
      </c>
      <c r="F30" s="25" t="s">
        <v>0</v>
      </c>
      <c r="G30" s="19" t="s">
        <v>82</v>
      </c>
      <c r="H30" s="20" t="s">
        <v>0</v>
      </c>
      <c r="I30" s="8" t="s">
        <v>82</v>
      </c>
      <c r="J30" s="41" t="s">
        <v>0</v>
      </c>
    </row>
    <row r="31" spans="2:10" s="17" customFormat="1" ht="13.5" customHeight="1">
      <c r="B31" s="155" t="s">
        <v>29</v>
      </c>
      <c r="C31" s="77" t="s">
        <v>112</v>
      </c>
      <c r="D31" s="79"/>
      <c r="E31" s="70"/>
      <c r="F31" s="64">
        <v>25830000</v>
      </c>
      <c r="G31" s="71"/>
      <c r="H31" s="40"/>
      <c r="I31" s="39"/>
      <c r="J31" s="64">
        <v>25830000</v>
      </c>
    </row>
    <row r="32" spans="2:10" s="17" customFormat="1" ht="13.5" customHeight="1">
      <c r="B32" s="156"/>
      <c r="C32" s="77" t="s">
        <v>99</v>
      </c>
      <c r="D32" s="79"/>
      <c r="E32" s="70"/>
      <c r="F32" s="64">
        <v>27000000</v>
      </c>
      <c r="G32" s="71"/>
      <c r="H32" s="40"/>
      <c r="I32" s="39"/>
      <c r="J32" s="64">
        <v>27000000</v>
      </c>
    </row>
    <row r="33" spans="2:10" s="17" customFormat="1" ht="13.5" customHeight="1">
      <c r="B33" s="156"/>
      <c r="C33" s="77" t="s">
        <v>113</v>
      </c>
      <c r="D33" s="79"/>
      <c r="E33" s="70"/>
      <c r="F33" s="64">
        <v>27500000</v>
      </c>
      <c r="G33" s="71"/>
      <c r="H33" s="40">
        <f t="shared" ref="H33" si="0">SUM(J33-F33)</f>
        <v>5500000</v>
      </c>
      <c r="I33" s="39"/>
      <c r="J33" s="56">
        <f>F33*12/10</f>
        <v>33000000</v>
      </c>
    </row>
    <row r="34" spans="2:10" s="17" customFormat="1" ht="13.5" customHeight="1">
      <c r="B34" s="157"/>
      <c r="C34" s="77" t="s">
        <v>100</v>
      </c>
      <c r="D34" s="79"/>
      <c r="E34" s="70"/>
      <c r="F34" s="64">
        <v>30000000</v>
      </c>
      <c r="G34" s="71"/>
      <c r="H34" s="40"/>
      <c r="I34" s="39"/>
      <c r="J34" s="64">
        <v>30000000</v>
      </c>
    </row>
    <row r="35" spans="2:10" ht="13.5" customHeight="1">
      <c r="B35" s="158" t="s">
        <v>30</v>
      </c>
      <c r="C35" s="77" t="s">
        <v>99</v>
      </c>
      <c r="D35" s="79"/>
      <c r="E35" s="66"/>
      <c r="F35" s="64">
        <v>52800000</v>
      </c>
      <c r="G35" s="71"/>
      <c r="H35" s="40"/>
      <c r="I35" s="39"/>
      <c r="J35" s="64">
        <v>52800000</v>
      </c>
    </row>
    <row r="36" spans="2:10" ht="13.5" customHeight="1">
      <c r="B36" s="159"/>
      <c r="C36" s="77" t="s">
        <v>112</v>
      </c>
      <c r="D36" s="79"/>
      <c r="E36" s="66"/>
      <c r="F36" s="64">
        <v>54000000</v>
      </c>
      <c r="G36" s="71"/>
      <c r="H36" s="40"/>
      <c r="I36" s="39"/>
      <c r="J36" s="64">
        <v>54000000</v>
      </c>
    </row>
    <row r="37" spans="2:10" ht="13.5" customHeight="1">
      <c r="B37" s="159"/>
      <c r="C37" s="77" t="s">
        <v>113</v>
      </c>
      <c r="D37" s="79"/>
      <c r="E37" s="66"/>
      <c r="F37" s="64">
        <v>54000000</v>
      </c>
      <c r="G37" s="71"/>
      <c r="H37" s="40">
        <f t="shared" ref="H37" si="1">SUM(J37-F37)</f>
        <v>10800000</v>
      </c>
      <c r="I37" s="39"/>
      <c r="J37" s="56">
        <f>F37*12/10</f>
        <v>64800000</v>
      </c>
    </row>
    <row r="38" spans="2:10" ht="18" customHeight="1">
      <c r="B38" s="158" t="s">
        <v>31</v>
      </c>
      <c r="C38" s="77" t="s">
        <v>98</v>
      </c>
      <c r="D38" s="79"/>
      <c r="E38" s="62"/>
      <c r="F38" s="64">
        <v>113500000</v>
      </c>
      <c r="G38" s="71"/>
      <c r="H38" s="40"/>
      <c r="I38" s="39"/>
      <c r="J38" s="64">
        <v>113500000</v>
      </c>
    </row>
    <row r="39" spans="2:10" ht="18" customHeight="1">
      <c r="B39" s="159"/>
      <c r="C39" s="77" t="s">
        <v>113</v>
      </c>
      <c r="D39" s="79"/>
      <c r="E39" s="62"/>
      <c r="F39" s="64">
        <v>118000000</v>
      </c>
      <c r="G39" s="71"/>
      <c r="H39" s="40">
        <f t="shared" ref="H39" si="2">SUM(J39-F39)</f>
        <v>23600000</v>
      </c>
      <c r="I39" s="39"/>
      <c r="J39" s="56">
        <f>F39*12/10</f>
        <v>141600000</v>
      </c>
    </row>
    <row r="40" spans="2:10" ht="36.75" customHeight="1">
      <c r="B40" s="77" t="s">
        <v>32</v>
      </c>
      <c r="C40" s="104"/>
      <c r="D40" s="102"/>
      <c r="E40" s="101" t="s">
        <v>114</v>
      </c>
      <c r="F40" s="104"/>
      <c r="G40" s="78"/>
      <c r="H40" s="78"/>
      <c r="I40" s="78"/>
      <c r="J40" s="79"/>
    </row>
    <row r="41" spans="2:10" ht="10.5" customHeight="1">
      <c r="B41" s="105"/>
      <c r="C41" s="106"/>
      <c r="D41" s="106"/>
      <c r="E41" s="106"/>
      <c r="F41" s="106"/>
      <c r="G41" s="106"/>
      <c r="H41" s="106"/>
      <c r="I41" s="106"/>
      <c r="J41" s="107"/>
    </row>
    <row r="42" spans="2:10" ht="13.5" customHeight="1">
      <c r="B42" s="91" t="s">
        <v>33</v>
      </c>
      <c r="C42" s="96"/>
      <c r="D42" s="96"/>
      <c r="E42" s="96"/>
      <c r="F42" s="96"/>
      <c r="G42" s="96"/>
      <c r="H42" s="96"/>
      <c r="I42" s="96"/>
      <c r="J42" s="92"/>
    </row>
    <row r="43" spans="2:10" ht="13.5" customHeight="1">
      <c r="B43" s="111" t="s">
        <v>36</v>
      </c>
      <c r="C43" s="112" t="s">
        <v>35</v>
      </c>
      <c r="D43" s="91" t="s">
        <v>34</v>
      </c>
      <c r="E43" s="96"/>
      <c r="F43" s="96"/>
      <c r="G43" s="96"/>
      <c r="H43" s="96"/>
      <c r="I43" s="96"/>
      <c r="J43" s="92"/>
    </row>
    <row r="44" spans="2:10" ht="97.5" customHeight="1">
      <c r="B44" s="111"/>
      <c r="C44" s="113"/>
      <c r="D44" s="26" t="s">
        <v>37</v>
      </c>
      <c r="E44" s="6" t="s">
        <v>38</v>
      </c>
      <c r="F44" s="22" t="s">
        <v>79</v>
      </c>
      <c r="G44" s="23" t="s">
        <v>40</v>
      </c>
      <c r="H44" s="5" t="s">
        <v>39</v>
      </c>
      <c r="I44" s="80" t="s">
        <v>41</v>
      </c>
      <c r="J44" s="114"/>
    </row>
    <row r="45" spans="2:10" ht="11.25" customHeight="1">
      <c r="B45" s="14"/>
      <c r="C45" s="12"/>
      <c r="D45" s="11"/>
      <c r="E45" s="11"/>
      <c r="F45" s="13"/>
      <c r="G45" s="21"/>
      <c r="H45" s="10"/>
      <c r="I45" s="153"/>
      <c r="J45" s="154"/>
    </row>
    <row r="46" spans="2:10" ht="13.5" customHeight="1">
      <c r="B46" s="133" t="s">
        <v>85</v>
      </c>
      <c r="C46" s="134"/>
      <c r="D46" s="134"/>
      <c r="E46" s="134"/>
      <c r="F46" s="134"/>
      <c r="G46" s="134"/>
      <c r="H46" s="134"/>
      <c r="I46" s="134"/>
      <c r="J46" s="135"/>
    </row>
    <row r="47" spans="2:10" ht="15" customHeight="1">
      <c r="B47" s="151" t="s">
        <v>32</v>
      </c>
      <c r="C47" s="152"/>
      <c r="D47" s="80" t="s">
        <v>94</v>
      </c>
      <c r="E47" s="81"/>
      <c r="F47" s="81"/>
      <c r="G47" s="81"/>
      <c r="H47" s="81"/>
      <c r="I47" s="81"/>
      <c r="J47" s="103"/>
    </row>
    <row r="48" spans="2:10" ht="13.5" customHeight="1">
      <c r="B48" s="108"/>
      <c r="C48" s="109"/>
      <c r="D48" s="109"/>
      <c r="E48" s="109"/>
      <c r="F48" s="109"/>
      <c r="G48" s="109"/>
      <c r="H48" s="109"/>
      <c r="I48" s="109"/>
      <c r="J48" s="110"/>
    </row>
    <row r="49" spans="2:10" ht="15.75" customHeight="1">
      <c r="B49" s="72" t="s">
        <v>86</v>
      </c>
      <c r="C49" s="72"/>
      <c r="D49" s="72"/>
      <c r="E49" s="72"/>
      <c r="F49" s="74" t="s">
        <v>115</v>
      </c>
      <c r="G49" s="74"/>
      <c r="H49" s="74"/>
      <c r="I49" s="74"/>
      <c r="J49" s="74"/>
    </row>
    <row r="50" spans="2:10" ht="15.75" customHeight="1">
      <c r="B50" s="72" t="s">
        <v>87</v>
      </c>
      <c r="C50" s="72"/>
      <c r="D50" s="72"/>
      <c r="E50" s="72"/>
      <c r="F50" s="73" t="s">
        <v>88</v>
      </c>
      <c r="G50" s="73"/>
      <c r="H50" s="73"/>
      <c r="I50" s="73"/>
      <c r="J50" s="45" t="s">
        <v>89</v>
      </c>
    </row>
    <row r="51" spans="2:10" ht="15.75" customHeight="1">
      <c r="B51" s="72"/>
      <c r="C51" s="72"/>
      <c r="D51" s="72"/>
      <c r="E51" s="72"/>
      <c r="F51" s="74" t="s">
        <v>118</v>
      </c>
      <c r="G51" s="74"/>
      <c r="H51" s="74"/>
      <c r="I51" s="74"/>
      <c r="J51" s="63" t="s">
        <v>117</v>
      </c>
    </row>
    <row r="52" spans="2:10" ht="21.75" customHeight="1">
      <c r="B52" s="72" t="s">
        <v>90</v>
      </c>
      <c r="C52" s="72"/>
      <c r="D52" s="72"/>
      <c r="E52" s="72"/>
      <c r="F52" s="74" t="s">
        <v>116</v>
      </c>
      <c r="G52" s="74"/>
      <c r="H52" s="74"/>
      <c r="I52" s="74"/>
      <c r="J52" s="74"/>
    </row>
    <row r="53" spans="2:10" ht="25.5" customHeight="1">
      <c r="B53" s="72" t="s">
        <v>91</v>
      </c>
      <c r="C53" s="72"/>
      <c r="D53" s="72"/>
      <c r="E53" s="72"/>
      <c r="F53" s="74" t="s">
        <v>119</v>
      </c>
      <c r="G53" s="74"/>
      <c r="H53" s="74"/>
      <c r="I53" s="74"/>
      <c r="J53" s="74"/>
    </row>
    <row r="54" spans="2:10" ht="13.5" customHeight="1">
      <c r="B54" s="72" t="s">
        <v>92</v>
      </c>
      <c r="C54" s="72"/>
      <c r="D54" s="72"/>
      <c r="E54" s="72"/>
      <c r="F54" s="74" t="s">
        <v>120</v>
      </c>
      <c r="G54" s="74"/>
      <c r="H54" s="74"/>
      <c r="I54" s="74"/>
      <c r="J54" s="74"/>
    </row>
    <row r="55" spans="2:10" ht="15.75" customHeight="1">
      <c r="B55" s="32"/>
      <c r="C55" s="33"/>
      <c r="D55" s="30"/>
      <c r="E55" s="30"/>
      <c r="F55" s="30"/>
      <c r="G55" s="30"/>
      <c r="H55" s="30"/>
      <c r="I55" s="30"/>
      <c r="J55" s="31"/>
    </row>
    <row r="56" spans="2:10" ht="13.5" customHeight="1">
      <c r="B56" s="93" t="s">
        <v>2</v>
      </c>
      <c r="C56" s="93" t="s">
        <v>42</v>
      </c>
      <c r="D56" s="91" t="s">
        <v>43</v>
      </c>
      <c r="E56" s="96"/>
      <c r="F56" s="96"/>
      <c r="G56" s="96"/>
      <c r="H56" s="96"/>
      <c r="I56" s="96"/>
      <c r="J56" s="92"/>
    </row>
    <row r="57" spans="2:10" ht="13.5" customHeight="1">
      <c r="B57" s="94"/>
      <c r="C57" s="94"/>
      <c r="D57" s="97" t="s">
        <v>44</v>
      </c>
      <c r="E57" s="98"/>
      <c r="F57" s="88" t="s">
        <v>45</v>
      </c>
      <c r="G57" s="88" t="s">
        <v>46</v>
      </c>
      <c r="H57" s="88" t="s">
        <v>47</v>
      </c>
      <c r="I57" s="77" t="s">
        <v>48</v>
      </c>
      <c r="J57" s="79"/>
    </row>
    <row r="58" spans="2:10" ht="13.5" customHeight="1">
      <c r="B58" s="94"/>
      <c r="C58" s="94"/>
      <c r="D58" s="99"/>
      <c r="E58" s="100"/>
      <c r="F58" s="89"/>
      <c r="G58" s="89"/>
      <c r="H58" s="89"/>
      <c r="I58" s="91" t="s">
        <v>25</v>
      </c>
      <c r="J58" s="92"/>
    </row>
    <row r="59" spans="2:10" ht="13.5" customHeight="1">
      <c r="B59" s="95"/>
      <c r="C59" s="95"/>
      <c r="D59" s="101"/>
      <c r="E59" s="102"/>
      <c r="F59" s="90"/>
      <c r="G59" s="90"/>
      <c r="H59" s="90"/>
      <c r="I59" s="55" t="s">
        <v>84</v>
      </c>
      <c r="J59" s="55" t="s">
        <v>28</v>
      </c>
    </row>
    <row r="60" spans="2:10" ht="12.75" customHeight="1">
      <c r="B60" s="52" t="s">
        <v>49</v>
      </c>
      <c r="C60" s="72" t="s">
        <v>112</v>
      </c>
      <c r="D60" s="72" t="s">
        <v>121</v>
      </c>
      <c r="E60" s="72"/>
      <c r="F60" s="73" t="s">
        <v>120</v>
      </c>
      <c r="G60" s="73" t="s">
        <v>122</v>
      </c>
      <c r="H60" s="74"/>
      <c r="I60" s="75" t="s">
        <v>123</v>
      </c>
      <c r="J60" s="76"/>
    </row>
    <row r="61" spans="2:10" ht="12.75" customHeight="1">
      <c r="B61" s="57">
        <v>1</v>
      </c>
      <c r="C61" s="72"/>
      <c r="D61" s="72"/>
      <c r="E61" s="72"/>
      <c r="F61" s="73"/>
      <c r="G61" s="73"/>
      <c r="H61" s="74"/>
      <c r="I61" s="55"/>
      <c r="J61" s="55">
        <v>25830000</v>
      </c>
    </row>
    <row r="62" spans="2:10" ht="12.75" customHeight="1">
      <c r="B62" s="53" t="s">
        <v>50</v>
      </c>
      <c r="C62" s="72"/>
      <c r="D62" s="72"/>
      <c r="E62" s="72"/>
      <c r="F62" s="73"/>
      <c r="G62" s="73"/>
      <c r="H62" s="74"/>
      <c r="I62" s="37" t="s">
        <v>51</v>
      </c>
      <c r="J62" s="34">
        <f>SUM(J61:J61)</f>
        <v>25830000</v>
      </c>
    </row>
    <row r="63" spans="2:10" ht="12.75" customHeight="1">
      <c r="B63" s="52" t="s">
        <v>49</v>
      </c>
      <c r="C63" s="72" t="s">
        <v>99</v>
      </c>
      <c r="D63" s="72" t="s">
        <v>124</v>
      </c>
      <c r="E63" s="72"/>
      <c r="F63" s="73" t="s">
        <v>120</v>
      </c>
      <c r="G63" s="73" t="s">
        <v>122</v>
      </c>
      <c r="H63" s="74"/>
      <c r="I63" s="75" t="s">
        <v>123</v>
      </c>
      <c r="J63" s="76"/>
    </row>
    <row r="64" spans="2:10" ht="12.75" customHeight="1">
      <c r="B64" s="57">
        <v>2</v>
      </c>
      <c r="C64" s="72"/>
      <c r="D64" s="72"/>
      <c r="E64" s="72"/>
      <c r="F64" s="73"/>
      <c r="G64" s="73"/>
      <c r="H64" s="74"/>
      <c r="I64" s="64"/>
      <c r="J64" s="64">
        <v>52000000</v>
      </c>
    </row>
    <row r="65" spans="2:10" ht="12.75" customHeight="1">
      <c r="B65" s="63" t="s">
        <v>50</v>
      </c>
      <c r="C65" s="72"/>
      <c r="D65" s="72"/>
      <c r="E65" s="72"/>
      <c r="F65" s="73"/>
      <c r="G65" s="73"/>
      <c r="H65" s="74"/>
      <c r="I65" s="37" t="s">
        <v>51</v>
      </c>
      <c r="J65" s="65">
        <f>SUM(J64:J64)</f>
        <v>52000000</v>
      </c>
    </row>
    <row r="66" spans="2:10" ht="12.75" customHeight="1">
      <c r="B66" s="58" t="s">
        <v>49</v>
      </c>
      <c r="C66" s="72" t="s">
        <v>98</v>
      </c>
      <c r="D66" s="72" t="s">
        <v>125</v>
      </c>
      <c r="E66" s="72"/>
      <c r="F66" s="73" t="s">
        <v>120</v>
      </c>
      <c r="G66" s="73" t="s">
        <v>122</v>
      </c>
      <c r="H66" s="74"/>
      <c r="I66" s="83" t="s">
        <v>123</v>
      </c>
      <c r="J66" s="76"/>
    </row>
    <row r="67" spans="2:10" ht="12.75" customHeight="1">
      <c r="B67" s="59">
        <v>3</v>
      </c>
      <c r="C67" s="72"/>
      <c r="D67" s="72"/>
      <c r="E67" s="72"/>
      <c r="F67" s="73"/>
      <c r="G67" s="73"/>
      <c r="H67" s="74"/>
      <c r="I67" s="51"/>
      <c r="J67" s="54">
        <v>112800000</v>
      </c>
    </row>
    <row r="68" spans="2:10" ht="12.75" customHeight="1">
      <c r="B68" s="60" t="s">
        <v>50</v>
      </c>
      <c r="C68" s="72"/>
      <c r="D68" s="72"/>
      <c r="E68" s="72"/>
      <c r="F68" s="73"/>
      <c r="G68" s="73"/>
      <c r="H68" s="74"/>
      <c r="I68" s="37" t="s">
        <v>51</v>
      </c>
      <c r="J68" s="34">
        <f>SUM(J67:J67)</f>
        <v>112800000</v>
      </c>
    </row>
    <row r="69" spans="2:10" ht="12.75" customHeight="1">
      <c r="B69" s="84" t="s">
        <v>54</v>
      </c>
      <c r="C69" s="85"/>
      <c r="D69" s="85"/>
      <c r="E69" s="85"/>
      <c r="F69" s="85"/>
      <c r="G69" s="85"/>
      <c r="H69" s="85"/>
      <c r="I69" s="85"/>
      <c r="J69" s="86"/>
    </row>
    <row r="70" spans="2:10" ht="24" customHeight="1">
      <c r="B70" s="55" t="s">
        <v>80</v>
      </c>
      <c r="C70" s="55" t="s">
        <v>42</v>
      </c>
      <c r="D70" s="77" t="s">
        <v>55</v>
      </c>
      <c r="E70" s="78"/>
      <c r="F70" s="78"/>
      <c r="G70" s="87" t="s">
        <v>70</v>
      </c>
      <c r="H70" s="87"/>
      <c r="I70" s="55" t="s">
        <v>57</v>
      </c>
      <c r="J70" s="54" t="s">
        <v>56</v>
      </c>
    </row>
    <row r="71" spans="2:10" ht="24" customHeight="1">
      <c r="B71" s="67">
        <v>1</v>
      </c>
      <c r="C71" s="67" t="s">
        <v>129</v>
      </c>
      <c r="D71" s="77" t="s">
        <v>130</v>
      </c>
      <c r="E71" s="78"/>
      <c r="F71" s="79"/>
      <c r="G71" s="77" t="s">
        <v>127</v>
      </c>
      <c r="H71" s="79"/>
      <c r="I71" s="67" t="s">
        <v>126</v>
      </c>
      <c r="J71" s="180" t="s">
        <v>128</v>
      </c>
    </row>
    <row r="72" spans="2:10" ht="21" customHeight="1">
      <c r="B72" s="67">
        <v>2</v>
      </c>
      <c r="C72" s="67" t="s">
        <v>99</v>
      </c>
      <c r="D72" s="77" t="s">
        <v>134</v>
      </c>
      <c r="E72" s="78"/>
      <c r="F72" s="79"/>
      <c r="G72" s="77" t="s">
        <v>132</v>
      </c>
      <c r="H72" s="79"/>
      <c r="I72" s="67" t="s">
        <v>131</v>
      </c>
      <c r="J72" s="181" t="s">
        <v>133</v>
      </c>
    </row>
    <row r="73" spans="2:10" ht="21" customHeight="1">
      <c r="B73" s="68">
        <v>3</v>
      </c>
      <c r="C73" s="67" t="s">
        <v>98</v>
      </c>
      <c r="D73" s="77" t="s">
        <v>101</v>
      </c>
      <c r="E73" s="78"/>
      <c r="F73" s="79"/>
      <c r="G73" s="77" t="s">
        <v>102</v>
      </c>
      <c r="H73" s="79"/>
      <c r="I73" s="67" t="s">
        <v>103</v>
      </c>
      <c r="J73" s="61" t="s">
        <v>104</v>
      </c>
    </row>
    <row r="74" spans="2:10" ht="10.5" customHeight="1">
      <c r="B74" s="148"/>
      <c r="C74" s="149"/>
      <c r="D74" s="149"/>
      <c r="E74" s="149"/>
      <c r="F74" s="149"/>
      <c r="G74" s="149"/>
      <c r="H74" s="149"/>
      <c r="I74" s="149"/>
      <c r="J74" s="150"/>
    </row>
    <row r="75" spans="2:10" ht="10.5" customHeight="1">
      <c r="B75" s="82" t="s">
        <v>32</v>
      </c>
      <c r="C75" s="82"/>
      <c r="D75" s="78" t="s">
        <v>135</v>
      </c>
      <c r="E75" s="78"/>
      <c r="F75" s="78"/>
      <c r="G75" s="78"/>
      <c r="H75" s="78"/>
      <c r="I75" s="78"/>
      <c r="J75" s="79"/>
    </row>
    <row r="76" spans="2:10" ht="10.5" customHeight="1">
      <c r="B76" s="171"/>
      <c r="C76" s="172"/>
      <c r="D76" s="172"/>
      <c r="E76" s="172"/>
      <c r="F76" s="172"/>
      <c r="G76" s="172"/>
      <c r="H76" s="172"/>
      <c r="I76" s="172"/>
      <c r="J76" s="173"/>
    </row>
    <row r="77" spans="2:10" ht="10.5" customHeight="1">
      <c r="B77" s="77" t="s">
        <v>58</v>
      </c>
      <c r="C77" s="78"/>
      <c r="D77" s="78"/>
      <c r="E77" s="78"/>
      <c r="F77" s="78"/>
      <c r="G77" s="78"/>
      <c r="H77" s="78"/>
      <c r="I77" s="78"/>
      <c r="J77" s="50"/>
    </row>
    <row r="78" spans="2:10" ht="10.5" customHeight="1">
      <c r="B78" s="174"/>
      <c r="C78" s="175"/>
      <c r="D78" s="175"/>
      <c r="E78" s="175"/>
      <c r="F78" s="175"/>
      <c r="G78" s="175"/>
      <c r="H78" s="175"/>
      <c r="I78" s="175"/>
      <c r="J78" s="176"/>
    </row>
    <row r="79" spans="2:10" ht="26.25" customHeight="1">
      <c r="B79" s="80" t="s">
        <v>59</v>
      </c>
      <c r="C79" s="81"/>
      <c r="D79" s="81"/>
      <c r="E79" s="81"/>
      <c r="F79" s="81"/>
      <c r="G79" s="81"/>
      <c r="H79" s="81"/>
      <c r="I79" s="49"/>
      <c r="J79" s="50"/>
    </row>
    <row r="80" spans="2:10" ht="12" customHeight="1">
      <c r="B80" s="174"/>
      <c r="C80" s="175"/>
      <c r="D80" s="175"/>
      <c r="E80" s="175"/>
      <c r="F80" s="175"/>
      <c r="G80" s="175"/>
      <c r="H80" s="175"/>
      <c r="I80" s="175"/>
      <c r="J80" s="176"/>
    </row>
    <row r="81" spans="2:10" ht="13.5" customHeight="1">
      <c r="B81" s="80" t="s">
        <v>60</v>
      </c>
      <c r="C81" s="81"/>
      <c r="D81" s="81"/>
      <c r="E81" s="81"/>
      <c r="F81" s="81"/>
      <c r="G81" s="81"/>
      <c r="H81" s="81"/>
      <c r="I81" s="49"/>
      <c r="J81" s="50"/>
    </row>
    <row r="82" spans="2:10" ht="12" customHeight="1">
      <c r="B82" s="174"/>
      <c r="C82" s="175"/>
      <c r="D82" s="175"/>
      <c r="E82" s="175"/>
      <c r="F82" s="175"/>
      <c r="G82" s="175"/>
      <c r="H82" s="175"/>
      <c r="I82" s="175"/>
      <c r="J82" s="176"/>
    </row>
    <row r="83" spans="2:10" ht="13.5" customHeight="1">
      <c r="B83" s="80" t="s">
        <v>61</v>
      </c>
      <c r="C83" s="81"/>
      <c r="D83" s="81"/>
      <c r="E83" s="81"/>
      <c r="F83" s="81"/>
      <c r="G83" s="81"/>
      <c r="H83" s="81"/>
      <c r="I83" s="81"/>
      <c r="J83" s="103"/>
    </row>
    <row r="84" spans="2:10" ht="12" customHeight="1">
      <c r="B84" s="108"/>
      <c r="C84" s="109"/>
      <c r="D84" s="109"/>
      <c r="E84" s="109"/>
      <c r="F84" s="109"/>
      <c r="G84" s="109"/>
      <c r="H84" s="109"/>
      <c r="I84" s="109"/>
      <c r="J84" s="110"/>
    </row>
    <row r="85" spans="2:10" ht="13.5" customHeight="1">
      <c r="B85" s="151" t="s">
        <v>62</v>
      </c>
      <c r="C85" s="177"/>
      <c r="D85" s="177"/>
      <c r="E85" s="177"/>
      <c r="F85" s="177"/>
      <c r="G85" s="177"/>
      <c r="H85" s="177"/>
      <c r="I85" s="177"/>
      <c r="J85" s="152"/>
    </row>
    <row r="86" spans="2:10" ht="13.5" customHeight="1">
      <c r="B86" s="91" t="s">
        <v>63</v>
      </c>
      <c r="C86" s="96"/>
      <c r="D86" s="92"/>
      <c r="E86" s="91" t="s">
        <v>65</v>
      </c>
      <c r="F86" s="96"/>
      <c r="G86" s="92"/>
      <c r="H86" s="91" t="s">
        <v>66</v>
      </c>
      <c r="I86" s="92"/>
      <c r="J86" s="2"/>
    </row>
    <row r="87" spans="2:10" ht="13.5" customHeight="1">
      <c r="B87" s="91" t="s">
        <v>64</v>
      </c>
      <c r="C87" s="96"/>
      <c r="D87" s="92"/>
      <c r="E87" s="91">
        <v>10596152</v>
      </c>
      <c r="F87" s="96"/>
      <c r="G87" s="92"/>
      <c r="H87" s="179" t="s">
        <v>67</v>
      </c>
      <c r="I87" s="92"/>
      <c r="J87" s="2"/>
    </row>
    <row r="88" spans="2:10" ht="14.25" customHeight="1">
      <c r="B88" s="116" t="s">
        <v>68</v>
      </c>
      <c r="C88" s="116"/>
      <c r="D88" s="116"/>
    </row>
    <row r="89" spans="2:10" ht="11.25" customHeight="1">
      <c r="B89" s="178"/>
      <c r="C89" s="178"/>
      <c r="D89" s="178"/>
    </row>
    <row r="90" spans="2:10" ht="18" customHeight="1">
      <c r="B90" s="170" t="s">
        <v>76</v>
      </c>
      <c r="C90" s="170"/>
      <c r="D90" s="170"/>
      <c r="E90" s="170"/>
      <c r="F90" s="170"/>
      <c r="G90" s="170"/>
      <c r="H90" s="170"/>
      <c r="I90" s="170"/>
      <c r="J90" s="170"/>
    </row>
    <row r="91" spans="2:10" ht="14.25" customHeight="1">
      <c r="B91" s="170" t="s">
        <v>77</v>
      </c>
      <c r="C91" s="170"/>
      <c r="D91" s="170"/>
      <c r="E91" s="170"/>
      <c r="F91" s="170"/>
      <c r="G91" s="170"/>
      <c r="H91" s="170"/>
      <c r="I91" s="170"/>
      <c r="J91" s="170"/>
    </row>
    <row r="92" spans="2:10" ht="14.25" customHeight="1">
      <c r="B92" s="170" t="s">
        <v>71</v>
      </c>
      <c r="C92" s="170"/>
      <c r="D92" s="170"/>
      <c r="E92" s="170"/>
      <c r="F92" s="170"/>
      <c r="G92" s="170"/>
      <c r="H92" s="170"/>
      <c r="I92" s="170"/>
      <c r="J92" s="170"/>
    </row>
    <row r="93" spans="2:10" ht="14.25" customHeight="1">
      <c r="B93" s="170" t="s">
        <v>72</v>
      </c>
      <c r="C93" s="170"/>
      <c r="D93" s="170"/>
      <c r="E93" s="170"/>
      <c r="F93" s="170"/>
      <c r="G93" s="170"/>
      <c r="H93" s="170"/>
      <c r="I93" s="170"/>
      <c r="J93" s="170"/>
    </row>
    <row r="94" spans="2:10" ht="14.25" customHeight="1">
      <c r="B94" s="170" t="s">
        <v>73</v>
      </c>
      <c r="C94" s="170"/>
      <c r="D94" s="170"/>
      <c r="E94" s="170"/>
      <c r="F94" s="170"/>
      <c r="G94" s="170"/>
      <c r="H94" s="170"/>
      <c r="I94" s="170"/>
      <c r="J94" s="170"/>
    </row>
    <row r="95" spans="2:10" ht="14.25" customHeight="1">
      <c r="B95" s="170" t="s">
        <v>74</v>
      </c>
      <c r="C95" s="170"/>
      <c r="D95" s="170"/>
      <c r="E95" s="170"/>
      <c r="F95" s="170"/>
      <c r="G95" s="170"/>
      <c r="H95" s="170"/>
      <c r="I95" s="170"/>
      <c r="J95" s="170"/>
    </row>
    <row r="96" spans="2:10" ht="14.25" customHeight="1">
      <c r="B96" s="170" t="s">
        <v>78</v>
      </c>
      <c r="C96" s="170"/>
      <c r="D96" s="170"/>
      <c r="E96" s="170"/>
      <c r="F96" s="170"/>
      <c r="G96" s="170"/>
      <c r="H96" s="170"/>
      <c r="I96" s="170"/>
      <c r="J96" s="170"/>
    </row>
    <row r="97" spans="2:10" ht="14.25" customHeight="1">
      <c r="B97" s="170" t="s">
        <v>75</v>
      </c>
      <c r="C97" s="170"/>
      <c r="D97" s="170"/>
      <c r="E97" s="170"/>
      <c r="F97" s="170"/>
      <c r="G97" s="170"/>
      <c r="H97" s="170"/>
      <c r="I97" s="170"/>
      <c r="J97" s="170"/>
    </row>
    <row r="98" spans="2:10" ht="18.75" customHeight="1">
      <c r="B98" s="169"/>
      <c r="C98" s="169"/>
      <c r="D98" s="169"/>
      <c r="E98" s="169"/>
      <c r="F98" s="169"/>
      <c r="G98" s="169"/>
      <c r="H98" s="169"/>
      <c r="I98" s="169"/>
    </row>
  </sheetData>
  <mergeCells count="145">
    <mergeCell ref="B98:I98"/>
    <mergeCell ref="B87:D87"/>
    <mergeCell ref="B90:J90"/>
    <mergeCell ref="B91:J91"/>
    <mergeCell ref="B92:J92"/>
    <mergeCell ref="B93:J93"/>
    <mergeCell ref="B76:J76"/>
    <mergeCell ref="B96:J96"/>
    <mergeCell ref="B97:J97"/>
    <mergeCell ref="B78:J78"/>
    <mergeCell ref="E87:G87"/>
    <mergeCell ref="H86:I86"/>
    <mergeCell ref="B95:J95"/>
    <mergeCell ref="B86:D86"/>
    <mergeCell ref="B80:J80"/>
    <mergeCell ref="B82:J82"/>
    <mergeCell ref="B83:J83"/>
    <mergeCell ref="B84:J84"/>
    <mergeCell ref="B85:J85"/>
    <mergeCell ref="B88:D89"/>
    <mergeCell ref="B94:J94"/>
    <mergeCell ref="H87:I87"/>
    <mergeCell ref="B77:I77"/>
    <mergeCell ref="A1:J1"/>
    <mergeCell ref="A3:J3"/>
    <mergeCell ref="A5:J5"/>
    <mergeCell ref="A6:J6"/>
    <mergeCell ref="B15:J15"/>
    <mergeCell ref="G16:J16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7:J7"/>
    <mergeCell ref="J8:J11"/>
    <mergeCell ref="B16:F16"/>
    <mergeCell ref="E86:G86"/>
    <mergeCell ref="F49:J49"/>
    <mergeCell ref="B47:C47"/>
    <mergeCell ref="B46:J46"/>
    <mergeCell ref="I45:J45"/>
    <mergeCell ref="C32:D32"/>
    <mergeCell ref="C33:D33"/>
    <mergeCell ref="C34:D34"/>
    <mergeCell ref="B31:B34"/>
    <mergeCell ref="B35:B37"/>
    <mergeCell ref="B38:B39"/>
    <mergeCell ref="C36:D36"/>
    <mergeCell ref="C37:D37"/>
    <mergeCell ref="C38:D38"/>
    <mergeCell ref="D73:F73"/>
    <mergeCell ref="G73:H73"/>
    <mergeCell ref="B69:J69"/>
    <mergeCell ref="B17:J17"/>
    <mergeCell ref="B18:J18"/>
    <mergeCell ref="I19:J19"/>
    <mergeCell ref="B21:J21"/>
    <mergeCell ref="G22:J22"/>
    <mergeCell ref="C35:D35"/>
    <mergeCell ref="E27:J27"/>
    <mergeCell ref="E28:J28"/>
    <mergeCell ref="B27:B30"/>
    <mergeCell ref="G23:J23"/>
    <mergeCell ref="B22:F22"/>
    <mergeCell ref="I44:J44"/>
    <mergeCell ref="B23:F23"/>
    <mergeCell ref="B19:C19"/>
    <mergeCell ref="D19:E19"/>
    <mergeCell ref="B20:C20"/>
    <mergeCell ref="D20:E20"/>
    <mergeCell ref="I20:J20"/>
    <mergeCell ref="C39:D39"/>
    <mergeCell ref="C31:D31"/>
    <mergeCell ref="I29:J29"/>
    <mergeCell ref="B26:J26"/>
    <mergeCell ref="I24:J24"/>
    <mergeCell ref="I25:J25"/>
    <mergeCell ref="G29:H29"/>
    <mergeCell ref="E29:F29"/>
    <mergeCell ref="B24:F25"/>
    <mergeCell ref="C27:D30"/>
    <mergeCell ref="B56:B59"/>
    <mergeCell ref="C56:C59"/>
    <mergeCell ref="D56:J56"/>
    <mergeCell ref="D57:E59"/>
    <mergeCell ref="F57:F59"/>
    <mergeCell ref="D47:J47"/>
    <mergeCell ref="E40:J40"/>
    <mergeCell ref="B41:J41"/>
    <mergeCell ref="F51:I51"/>
    <mergeCell ref="B48:J48"/>
    <mergeCell ref="B54:E54"/>
    <mergeCell ref="F54:J54"/>
    <mergeCell ref="B49:E49"/>
    <mergeCell ref="B50:E51"/>
    <mergeCell ref="F50:I50"/>
    <mergeCell ref="B52:E52"/>
    <mergeCell ref="F52:J52"/>
    <mergeCell ref="B53:E53"/>
    <mergeCell ref="F53:J53"/>
    <mergeCell ref="B40:D40"/>
    <mergeCell ref="B43:B44"/>
    <mergeCell ref="C43:C44"/>
    <mergeCell ref="B42:J42"/>
    <mergeCell ref="D43:J43"/>
    <mergeCell ref="G57:G59"/>
    <mergeCell ref="H57:H59"/>
    <mergeCell ref="I57:J57"/>
    <mergeCell ref="I58:J58"/>
    <mergeCell ref="C60:C62"/>
    <mergeCell ref="D60:E62"/>
    <mergeCell ref="F60:F62"/>
    <mergeCell ref="G60:G62"/>
    <mergeCell ref="H60:H62"/>
    <mergeCell ref="I60:J60"/>
    <mergeCell ref="B79:H79"/>
    <mergeCell ref="B81:H81"/>
    <mergeCell ref="C66:C68"/>
    <mergeCell ref="D66:E68"/>
    <mergeCell ref="F66:F68"/>
    <mergeCell ref="G66:G68"/>
    <mergeCell ref="H66:H68"/>
    <mergeCell ref="B75:C75"/>
    <mergeCell ref="D75:J75"/>
    <mergeCell ref="I66:J66"/>
    <mergeCell ref="D70:F70"/>
    <mergeCell ref="G70:H70"/>
    <mergeCell ref="B74:J74"/>
    <mergeCell ref="C63:C65"/>
    <mergeCell ref="D63:E65"/>
    <mergeCell ref="F63:F65"/>
    <mergeCell ref="G63:G65"/>
    <mergeCell ref="H63:H65"/>
    <mergeCell ref="I63:J63"/>
    <mergeCell ref="D71:F71"/>
    <mergeCell ref="G71:H71"/>
    <mergeCell ref="D72:F72"/>
    <mergeCell ref="G72:H72"/>
  </mergeCells>
  <hyperlinks>
    <hyperlink ref="H87" r:id="rId1"/>
    <hyperlink ref="J73" r:id="rId2"/>
    <hyperlink ref="J71" r:id="rId3"/>
    <hyperlink ref="J72" r:id="rId4"/>
  </hyperlinks>
  <pageMargins left="0.511811023622047" right="0.31496062992126" top="0.46" bottom="0.42" header="0.31" footer="0.34"/>
  <pageSetup scale="95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2017-04-12T12:55:36Z</dcterms:modified>
</cp:coreProperties>
</file>